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ntité" sheetId="1" state="visible" r:id="rId1"/>
    <sheet xmlns:r="http://schemas.openxmlformats.org/officeDocument/2006/relationships" name="Poi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FFFFFF"/>
      <sz val="10"/>
    </font>
    <font>
      <b val="1"/>
    </font>
    <font>
      <b val="1"/>
      <color rgb="001A3C2A"/>
      <sz val="12"/>
    </font>
    <font>
      <color rgb="00716E67"/>
      <sz val="8"/>
    </font>
  </fonts>
  <fills count="4">
    <fill>
      <patternFill/>
    </fill>
    <fill>
      <patternFill patternType="gray125"/>
    </fill>
    <fill>
      <patternFill patternType="solid">
        <fgColor rgb="001A3C2A"/>
      </patternFill>
    </fill>
    <fill>
      <patternFill patternType="solid">
        <fgColor rgb="00F6F3EC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0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THS-09B — Quantité de bardage</t>
        </is>
      </c>
    </row>
    <row r="2">
      <c r="A2" s="2" t="inlineStr">
        <is>
          <t>Saisissez longueurs, hauteurs et ouvertures. Les surfaces, la perte et la commande se calculent.</t>
        </is>
      </c>
    </row>
    <row r="4">
      <c r="A4" s="3" t="inlineStr">
        <is>
          <t>Façade</t>
        </is>
      </c>
      <c r="B4" s="3" t="inlineStr">
        <is>
          <t>Longueur (m)</t>
        </is>
      </c>
      <c r="C4" s="3" t="inlineStr">
        <is>
          <t>Hauteur (m)</t>
        </is>
      </c>
      <c r="D4" s="3" t="inlineStr">
        <is>
          <t>Brut (m²)</t>
        </is>
      </c>
      <c r="E4" s="3" t="inlineStr">
        <is>
          <t>Ouvertures (m²)</t>
        </is>
      </c>
      <c r="F4" s="3" t="inlineStr">
        <is>
          <t>Net (m²)</t>
        </is>
      </c>
    </row>
    <row r="5">
      <c r="A5" s="4" t="inlineStr">
        <is>
          <t>Avant</t>
        </is>
      </c>
      <c r="B5" s="4" t="n"/>
      <c r="C5" s="4" t="n"/>
      <c r="D5" s="4">
        <f>IF(AND(B5&lt;&gt;"",C5&lt;&gt;""),B5*C5,"")</f>
        <v/>
      </c>
      <c r="E5" s="4" t="n"/>
      <c r="F5" s="4">
        <f>IF(D5&lt;&gt;"",D5-IF(E5&lt;&gt;"",E5,0),"")</f>
        <v/>
      </c>
    </row>
    <row r="6">
      <c r="A6" s="4" t="inlineStr">
        <is>
          <t>Arrière</t>
        </is>
      </c>
      <c r="B6" s="4" t="n"/>
      <c r="C6" s="4" t="n"/>
      <c r="D6" s="4">
        <f>IF(AND(B6&lt;&gt;"",C6&lt;&gt;""),B6*C6,"")</f>
        <v/>
      </c>
      <c r="E6" s="4" t="n"/>
      <c r="F6" s="4">
        <f>IF(D6&lt;&gt;"",D6-IF(E6&lt;&gt;"",E6,0),"")</f>
        <v/>
      </c>
    </row>
    <row r="7">
      <c r="A7" s="4" t="inlineStr">
        <is>
          <t>Gauche</t>
        </is>
      </c>
      <c r="B7" s="4" t="n"/>
      <c r="C7" s="4" t="n"/>
      <c r="D7" s="4">
        <f>IF(AND(B7&lt;&gt;"",C7&lt;&gt;""),B7*C7,"")</f>
        <v/>
      </c>
      <c r="E7" s="4" t="n"/>
      <c r="F7" s="4">
        <f>IF(D7&lt;&gt;"",D7-IF(E7&lt;&gt;"",E7,0),"")</f>
        <v/>
      </c>
    </row>
    <row r="8">
      <c r="A8" s="4" t="inlineStr">
        <is>
          <t>Droite</t>
        </is>
      </c>
      <c r="B8" s="4" t="n"/>
      <c r="C8" s="4" t="n"/>
      <c r="D8" s="4">
        <f>IF(AND(B8&lt;&gt;"",C8&lt;&gt;""),B8*C8,"")</f>
        <v/>
      </c>
      <c r="E8" s="4" t="n"/>
      <c r="F8" s="4">
        <f>IF(D8&lt;&gt;"",D8-IF(E8&lt;&gt;"",E8,0),"")</f>
        <v/>
      </c>
    </row>
    <row r="9">
      <c r="A9" s="5" t="inlineStr">
        <is>
          <t>Total (m²)</t>
        </is>
      </c>
      <c r="D9" s="5">
        <f>SUM(D5:D8)</f>
        <v/>
      </c>
      <c r="E9" s="5">
        <f>SUM(E5:E8)</f>
        <v/>
      </c>
      <c r="F9" s="5">
        <f>SUM(F5:F8)</f>
        <v/>
      </c>
    </row>
    <row r="11">
      <c r="A11" s="6" t="inlineStr">
        <is>
          <t>Perte et commande</t>
        </is>
      </c>
    </row>
    <row r="12">
      <c r="A12" s="7" t="inlineStr">
        <is>
          <t>Nombre d’ouvertures</t>
        </is>
      </c>
      <c r="B12" s="4" t="n"/>
    </row>
    <row r="13">
      <c r="A13" s="7" t="inlineStr">
        <is>
          <t>Nombre d’angles</t>
        </is>
      </c>
      <c r="B13" s="4" t="n"/>
    </row>
    <row r="14">
      <c r="A14" s="7" t="inlineStr">
        <is>
          <t>Perte retenue (%)</t>
        </is>
      </c>
      <c r="B14" s="4" t="n"/>
    </row>
    <row r="15">
      <c r="A15" s="7" t="inlineStr">
        <is>
          <t>Surface à commander (m²)</t>
        </is>
      </c>
      <c r="B15" s="5">
        <f>IF(AND(F9&lt;&gt;"",B14&lt;&gt;""),F9*(1+B14/100),"")</f>
        <v/>
      </c>
    </row>
    <row r="17">
      <c r="A17" s="2" t="inlineStr">
        <is>
          <t>Repère : environ 5 % sur une façade pleine, 10 à 15 % avec plusieurs ouvertures et angles. Le calepinage prime.</t>
        </is>
      </c>
    </row>
    <row r="19">
      <c r="A19" s="8" t="inlineStr">
        <is>
          <t>Tiny House Suisse — Guide d’autoconstruction — www.tinyhousesuisse.ch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1" t="inlineStr">
        <is>
          <t>Poids de la façade</t>
        </is>
      </c>
    </row>
    <row r="3">
      <c r="A3" s="7" t="inlineStr">
        <is>
          <t>Masse du bardage au m² (kg)</t>
        </is>
      </c>
      <c r="B3" s="4" t="n"/>
    </row>
    <row r="4">
      <c r="A4" s="7" t="inlineStr">
        <is>
          <t>Surface nette (m²)</t>
        </is>
      </c>
      <c r="B4" s="4">
        <f>'Quantité'!F9</f>
        <v/>
      </c>
    </row>
    <row r="5">
      <c r="A5" s="7" t="inlineStr">
        <is>
          <t>Masse du bardage (kg)</t>
        </is>
      </c>
      <c r="B5" s="5">
        <f>IF(AND(B3&lt;&gt;"",B4&lt;&gt;""),B3*B4,"")</f>
        <v/>
      </c>
    </row>
    <row r="6">
      <c r="A6" s="7" t="inlineStr">
        <is>
          <t>Masse du lattage (kg)</t>
        </is>
      </c>
      <c r="B6" s="4" t="n"/>
    </row>
    <row r="7">
      <c r="A7" s="7" t="inlineStr">
        <is>
          <t>Vis, profils et accessoires (kg)</t>
        </is>
      </c>
      <c r="B7" s="4" t="n"/>
    </row>
    <row r="8">
      <c r="A8" s="7" t="inlineStr">
        <is>
          <t>Total façade (kg)</t>
        </is>
      </c>
      <c r="B8" s="5">
        <f>SUM(B5:B7)</f>
        <v/>
      </c>
    </row>
    <row r="10">
      <c r="A10" s="2" t="inlineStr">
        <is>
          <t>Épicéa 9,0 · douglas 10,4 · mélèze 12,0 kg/m² en 20 mm. À reporter dans THS-03A.</t>
        </is>
      </c>
    </row>
    <row r="12">
      <c r="A12" s="8" t="inlineStr">
        <is>
          <t>Tiny House Suisse — Guide d’autoconstruction — www.tinyhousesuisse.ch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2026-09-27T20:57:06Z</dcterms:created>
  <dcterms:modified xmlns:dcterms="http://purl.org/dc/terms/" xmlns:xsi="http://www.w3.org/2001/XMLSchema-instance" xsi:type="dcterms:W3CDTF">2026-09-27T20:57:06Z</dcterms:modified>
</cp:coreProperties>
</file>